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activeTab="1"/>
  </bookViews>
  <sheets>
    <sheet name="Тарифы" sheetId="1" r:id="rId1"/>
    <sheet name="Показатели фин.хоз." sheetId="2" r:id="rId2"/>
    <sheet name="Доступ к товару( услуге)" sheetId="3" r:id="rId3"/>
    <sheet name="Характеристики товара(услуги)" sheetId="4" r:id="rId4"/>
  </sheets>
  <externalReferences>
    <externalReference r:id="rId7"/>
    <externalReference r:id="rId8"/>
    <externalReference r:id="rId9"/>
    <externalReference r:id="rId10"/>
  </externalReferences>
  <definedNames>
    <definedName name="kind_of_activity" localSheetId="2">'[2]Показатели фин.хоз.'!$B$19:$B$21</definedName>
    <definedName name="kind_of_activity" localSheetId="3">'[4]Показатели фин.хоз.'!$B$19:$B$21</definedName>
    <definedName name="kind_of_activity">'[1]Показатели фин.хоз.'!$B$19:$B$21</definedName>
    <definedName name="_xlnm.Print_Area" localSheetId="1">'Показатели фин.хоз.'!$A$1:$E$52</definedName>
  </definedNames>
  <calcPr fullCalcOnLoad="1"/>
</workbook>
</file>

<file path=xl/sharedStrings.xml><?xml version="1.0" encoding="utf-8"?>
<sst xmlns="http://schemas.openxmlformats.org/spreadsheetml/2006/main" count="246" uniqueCount="166">
  <si>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</si>
  <si>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</si>
  <si>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</si>
  <si>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</si>
  <si>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</si>
  <si>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</si>
  <si>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</si>
  <si>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</si>
  <si>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</si>
  <si>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</si>
  <si>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</si>
  <si>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1.3</t>
  </si>
  <si>
    <t>Прочие потребители:</t>
  </si>
  <si>
    <t>1.3.1</t>
  </si>
  <si>
    <t>2</t>
  </si>
  <si>
    <t>3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</si>
  <si>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</si>
  <si>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</si>
  <si>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</si>
  <si>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</si>
  <si>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</si>
  <si>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</si>
  <si>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</si>
  <si>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</si>
  <si>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</si>
  <si>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</si>
  <si>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</si>
  <si>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</si>
  <si>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</si>
  <si>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</si>
  <si>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</si>
  <si>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</si>
  <si>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</si>
  <si>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</si>
  <si>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</si>
  <si>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</si>
  <si>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</si>
  <si>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</si>
  <si>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</si>
  <si>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</si>
  <si>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</si>
  <si>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</si>
  <si>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</si>
  <si>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</si>
  <si>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</si>
  <si>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</si>
  <si>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</si>
  <si>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</si>
  <si>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</si>
  <si>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</si>
  <si>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</si>
  <si>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</si>
  <si>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</si>
  <si>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</si>
  <si>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</si>
  <si>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</si>
  <si>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</si>
  <si>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</si>
  <si>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</si>
  <si>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</si>
  <si>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</si>
  <si>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</si>
  <si>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</si>
  <si>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</si>
  <si>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</si>
  <si>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</si>
  <si>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</si>
  <si>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</si>
  <si>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</si>
  <si>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</si>
  <si>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</si>
  <si>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</si>
  <si>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</si>
  <si>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</si>
  <si>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</si>
  <si>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</si>
  <si>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</si>
  <si>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</si>
  <si>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</si>
  <si>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</si>
  <si>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</si>
  <si>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</si>
  <si>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</si>
  <si>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</si>
  <si>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</si>
  <si>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</si>
  <si>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</si>
  <si>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</si>
  <si>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</si>
  <si>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</si>
  <si>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</si>
  <si>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</si>
  <si>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</si>
  <si>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</si>
  <si>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</si>
  <si>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</si>
  <si>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</si>
  <si>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</si>
  <si>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</si>
  <si>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</si>
  <si>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</si>
  <si>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</si>
  <si>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</si>
  <si>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</si>
  <si>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</si>
  <si>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</si>
  <si>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</si>
  <si>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</si>
  <si>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Исполнитель</t>
  </si>
  <si>
    <t>Срок предоставления</t>
  </si>
  <si>
    <t>п.45 Стандарта раскрытия информации</t>
  </si>
  <si>
    <t>п.47 Стандарта раскрытия информации</t>
  </si>
  <si>
    <t>ВОДООТВЕДЕНИЕ</t>
  </si>
  <si>
    <t>Управление по тарифному регулированию Мурманской области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</si>
  <si>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</si>
  <si>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</si>
  <si>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от 29.11.2011 № 54/3</t>
  </si>
  <si>
    <t>г. Заполярный, пг. Никель</t>
  </si>
  <si>
    <t>Источник офицального опубликования</t>
  </si>
  <si>
    <t>Примечание</t>
  </si>
  <si>
    <t>газета   "Мурманский вестник"</t>
  </si>
  <si>
    <t xml:space="preserve">Оказание услуг в сфере водоотведения </t>
  </si>
  <si>
    <t>ВОДООТВЕДЕНИЕ                                              г. Заполярный, пг. Никель</t>
  </si>
  <si>
    <t>Плановые                                              (учтенные в тарифе) на 2012 г.</t>
  </si>
  <si>
    <t>п.51 Стандарта раскрытия информации</t>
  </si>
  <si>
    <t>ЦЭиЭС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</si>
  <si>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</si>
  <si>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на пл. Заполярный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</si>
  <si>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</si>
  <si>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</si>
  <si>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</si>
  <si>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</si>
  <si>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</si>
  <si>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</si>
  <si>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за период с 01.01.2012 по 31.12.2012</t>
  </si>
  <si>
    <t>Информация на услуги по водоотведению (транспортирование стоков)  ОАО "Кольская ГМК" г. Заполярный  гп. Никель на 2012 год</t>
  </si>
  <si>
    <t>Утвержденные тарифы на водоотведение (транспортирование стоков), в том числе:</t>
  </si>
  <si>
    <t>Информация  об основных  показателях  финансово-хозяйственной  деятельности ОАО "Кольская ГМК" по водоотведению (транспортирование стоков) в г. Заполярный, пг. Никель, включая структуру основных производственных затрат (в части регулируемой деятельности)</t>
  </si>
  <si>
    <t>Фактические 2012 г.</t>
  </si>
  <si>
    <t>расходы из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</si>
  <si>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Увеличение по ОАО "ПС" в связи с переходом с оборотного водоснабжения компрессоров на прямоточное охлаждение со сбросом</t>
  </si>
  <si>
    <t>Выросла доля сторонников</t>
  </si>
  <si>
    <t>п.48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</si>
  <si>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</si>
  <si>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t>п.48</t>
  </si>
  <si>
    <t>Значение (фактические)</t>
  </si>
  <si>
    <t>а</t>
  </si>
  <si>
    <t>показатель аварийности на канализационных сетях (количество засоров для самотечных сетей (единиц на км))</t>
  </si>
  <si>
    <t>б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</si>
  <si>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</si>
  <si>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</si>
  <si>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</si>
  <si>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</si>
  <si>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</si>
  <si>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</si>
  <si>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</si>
  <si>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</si>
  <si>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</si>
  <si>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</si>
  <si>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</si>
  <si>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</si>
  <si>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</si>
  <si>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</si>
  <si>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</si>
  <si>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в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</si>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</sst>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9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164" fontId="2" fillId="0" borderId="12" xfId="0" applyNumberFormat="1" applyFont="1" applyFill="1" applyBorder="1" applyAlignment="1" applyProtection="1">
      <alignment vertical="center" wrapText="1"/>
      <protection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 wrapText="1" inden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left" vertical="center" wrapText="1" indent="2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 indent="2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4" fontId="2" fillId="0" borderId="33" xfId="0" applyNumberFormat="1" applyFont="1" applyFill="1" applyBorder="1" applyAlignment="1" applyProtection="1">
      <alignment horizontal="center" vertical="center"/>
      <protection locked="0"/>
    </xf>
    <xf numFmtId="4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 applyProtection="1">
      <alignment horizontal="left" vertical="center" wrapText="1" indent="2"/>
      <protection/>
    </xf>
    <xf numFmtId="0" fontId="2" fillId="0" borderId="32" xfId="0" applyFont="1" applyFill="1" applyBorder="1" applyAlignment="1" applyProtection="1">
      <alignment horizontal="left" vertical="center" wrapText="1" indent="3"/>
      <protection/>
    </xf>
    <xf numFmtId="4" fontId="6" fillId="0" borderId="34" xfId="0" applyNumberFormat="1" applyFont="1" applyFill="1" applyBorder="1" applyAlignment="1" applyProtection="1">
      <alignment horizontal="center" vertical="center"/>
      <protection locked="0"/>
    </xf>
    <xf numFmtId="4" fontId="2" fillId="0" borderId="34" xfId="0" applyNumberFormat="1" applyFont="1" applyFill="1" applyBorder="1" applyAlignment="1" applyProtection="1">
      <alignment horizontal="center" vertical="center"/>
      <protection locked="0"/>
    </xf>
    <xf numFmtId="165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4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49" fontId="5" fillId="0" borderId="43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 shrinkToFit="1" readingOrder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1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vertical="center" wrapText="1" shrinkToFit="1" readingOrder="1"/>
      <protection/>
    </xf>
    <xf numFmtId="49" fontId="2" fillId="0" borderId="44" xfId="0" applyNumberFormat="1" applyFont="1" applyFill="1" applyBorder="1" applyAlignment="1" applyProtection="1">
      <alignment vertical="center" wrapText="1"/>
      <protection/>
    </xf>
    <xf numFmtId="49" fontId="2" fillId="0" borderId="45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3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3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wrapText="1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45" fillId="0" borderId="0" xfId="0" applyNumberFormat="1" applyFont="1" applyFill="1" applyAlignment="1" applyProtection="1">
      <alignment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9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right" vertical="top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left" vertical="center" wrapText="1" indent="1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74;&#1086;&#1076;&#1072;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50;&#1043;&#1052;&#1050;\2011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6;&#1072;&#1089;&#1082;&#1088;&#1099;&#1090;&#1080;&#1077;%20&#1080;&#1085;&#1092;&#1086;&#1088;&#1084;&#1072;&#1094;&#1080;&#1080;%20&#1087;&#1086;%20&#1090;&#1072;&#1088;&#1080;&#1092;&#1072;&#1084;\2012\1_vodootv_p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ТР"/>
      <sheetName val="расчет тарифа "/>
      <sheetName val="сравнение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  <sheetDataSet>
      <sheetData sheetId="2">
        <row r="33">
          <cell r="D33">
            <v>2.57071739556185</v>
          </cell>
        </row>
      </sheetData>
      <sheetData sheetId="4">
        <row r="15">
          <cell r="G15">
            <v>15.864963209662633</v>
          </cell>
        </row>
        <row r="17">
          <cell r="G17">
            <v>10.641299653697663</v>
          </cell>
        </row>
        <row r="28">
          <cell r="G28">
            <v>255.78704565956232</v>
          </cell>
        </row>
        <row r="29">
          <cell r="G29">
            <v>67.32315041759679</v>
          </cell>
        </row>
        <row r="30">
          <cell r="G30">
            <v>115.31534085064652</v>
          </cell>
        </row>
        <row r="32">
          <cell r="G32">
            <v>395.320809241754</v>
          </cell>
        </row>
        <row r="33">
          <cell r="G33">
            <v>42.631174276593725</v>
          </cell>
        </row>
        <row r="34">
          <cell r="G34">
            <v>11.220525069599468</v>
          </cell>
        </row>
        <row r="35">
          <cell r="G35">
            <v>126.95609542208814</v>
          </cell>
        </row>
        <row r="36">
          <cell r="G36">
            <v>39.48334567626941</v>
          </cell>
        </row>
        <row r="37">
          <cell r="G37">
            <v>7.38338564146238</v>
          </cell>
        </row>
        <row r="38">
          <cell r="G38">
            <v>438.7193889298446</v>
          </cell>
        </row>
        <row r="39">
          <cell r="G39">
            <v>115.60919285268551</v>
          </cell>
        </row>
        <row r="40">
          <cell r="G40">
            <v>255.78704565956232</v>
          </cell>
        </row>
        <row r="41">
          <cell r="G41">
            <v>30.757856000000004</v>
          </cell>
        </row>
        <row r="42">
          <cell r="G42">
            <v>1</v>
          </cell>
        </row>
        <row r="43">
          <cell r="G43">
            <v>67.32315041759679</v>
          </cell>
        </row>
        <row r="45">
          <cell r="G45">
            <v>-732.715565422088</v>
          </cell>
        </row>
        <row r="46">
          <cell r="G46">
            <v>40.73666146260735</v>
          </cell>
        </row>
        <row r="48">
          <cell r="G48">
            <v>265.516</v>
          </cell>
        </row>
        <row r="50">
          <cell r="G50">
            <v>265.516</v>
          </cell>
        </row>
        <row r="51">
          <cell r="G51">
            <v>12.899999999999999</v>
          </cell>
        </row>
        <row r="52">
          <cell r="G52">
            <v>0.5</v>
          </cell>
        </row>
        <row r="53">
          <cell r="G53">
            <v>1</v>
          </cell>
        </row>
        <row r="55">
          <cell r="G5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B27" sqref="B27"/>
    </sheetView>
  </sheetViews>
  <sheetFormatPr defaultColWidth="9.140625" defaultRowHeight="12" customHeight="1"/>
  <cols>
    <col min="1" max="1" width="6.8515625" style="1" customWidth="1"/>
    <col min="2" max="2" width="50.7109375" style="1" customWidth="1"/>
    <col min="3" max="3" width="15.7109375" style="1" customWidth="1"/>
    <col min="4" max="7" width="20.7109375" style="1" customWidth="1"/>
    <col min="8" max="8" width="35.00390625" style="1" customWidth="1"/>
    <col min="9" max="9" width="21.140625" style="1" hidden="1" customWidth="1"/>
    <col min="10" max="10" width="21.8515625" style="1" hidden="1" customWidth="1"/>
    <col min="11" max="16384" width="9.140625" style="1" customWidth="1"/>
  </cols>
  <sheetData>
    <row r="1" spans="2:8" ht="12" customHeight="1">
      <c r="B1" s="63" t="s">
        <v>110</v>
      </c>
      <c r="H1" s="64" t="s">
        <v>112</v>
      </c>
    </row>
    <row r="2" ht="12" customHeight="1">
      <c r="H2" s="64" t="s">
        <v>117</v>
      </c>
    </row>
    <row r="4" spans="1:24" ht="12" customHeight="1">
      <c r="A4" s="105" t="s">
        <v>135</v>
      </c>
      <c r="B4" s="106"/>
      <c r="C4" s="106"/>
      <c r="D4" s="106"/>
      <c r="E4" s="106"/>
      <c r="F4" s="106"/>
      <c r="G4" s="106"/>
      <c r="H4" s="106"/>
      <c r="I4" s="107"/>
      <c r="J4" s="107"/>
      <c r="K4" s="16"/>
      <c r="L4" s="16"/>
      <c r="M4" s="16"/>
      <c r="N4" s="16"/>
      <c r="O4" s="16"/>
      <c r="P4" s="16"/>
      <c r="Q4" s="7"/>
      <c r="R4" s="7"/>
      <c r="S4" s="7"/>
      <c r="T4" s="7"/>
      <c r="U4" s="7"/>
      <c r="V4" s="7"/>
      <c r="W4" s="7"/>
      <c r="X4" s="7"/>
    </row>
    <row r="5" spans="1:24" ht="12" customHeight="1" thickBot="1">
      <c r="A5" s="27"/>
      <c r="B5" s="27"/>
      <c r="C5" s="27"/>
      <c r="D5" s="27"/>
      <c r="E5" s="27"/>
      <c r="F5" s="27"/>
      <c r="G5" s="27"/>
      <c r="H5" s="27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</row>
    <row r="6" spans="1:24" ht="35.25" thickBot="1" thickTop="1">
      <c r="A6" s="65" t="s">
        <v>0</v>
      </c>
      <c r="B6" s="66" t="s">
        <v>1</v>
      </c>
      <c r="C6" s="67" t="s">
        <v>2</v>
      </c>
      <c r="D6" s="67" t="s">
        <v>3</v>
      </c>
      <c r="E6" s="68" t="s">
        <v>4</v>
      </c>
      <c r="F6" s="68" t="s">
        <v>5</v>
      </c>
      <c r="G6" s="67" t="s">
        <v>6</v>
      </c>
      <c r="H6" s="68" t="s">
        <v>7</v>
      </c>
      <c r="I6" s="67" t="s">
        <v>118</v>
      </c>
      <c r="J6" s="69" t="s">
        <v>119</v>
      </c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</row>
    <row r="7" spans="1:24" ht="12" customHeight="1" thickBot="1">
      <c r="A7" s="70">
        <v>1</v>
      </c>
      <c r="B7" s="34">
        <f>A7+1</f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8">
        <v>10</v>
      </c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</row>
    <row r="8" spans="1:24" ht="32.25" customHeight="1">
      <c r="A8" s="17" t="s">
        <v>8</v>
      </c>
      <c r="B8" s="19" t="s">
        <v>136</v>
      </c>
      <c r="C8" s="2"/>
      <c r="D8" s="3"/>
      <c r="E8" s="4"/>
      <c r="F8" s="4"/>
      <c r="G8" s="5"/>
      <c r="H8" s="5"/>
      <c r="I8" s="5"/>
      <c r="J8" s="20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7"/>
      <c r="X8" s="7"/>
    </row>
    <row r="9" spans="1:24" ht="23.25" customHeight="1">
      <c r="A9" s="18" t="s">
        <v>11</v>
      </c>
      <c r="B9" s="21" t="s">
        <v>12</v>
      </c>
      <c r="C9" s="2"/>
      <c r="D9" s="8"/>
      <c r="E9" s="9"/>
      <c r="F9" s="9"/>
      <c r="G9" s="10"/>
      <c r="H9" s="10"/>
      <c r="I9" s="10"/>
      <c r="J9" s="22"/>
      <c r="K9" s="6"/>
      <c r="L9" s="6"/>
      <c r="M9" s="6"/>
      <c r="N9" s="6"/>
      <c r="O9" s="6"/>
      <c r="P9" s="6"/>
      <c r="Q9" s="7"/>
      <c r="R9" s="7"/>
      <c r="S9" s="7"/>
      <c r="T9" s="7"/>
      <c r="U9" s="7"/>
      <c r="V9" s="7"/>
      <c r="W9" s="7"/>
      <c r="X9" s="7"/>
    </row>
    <row r="10" spans="1:24" ht="33" customHeight="1">
      <c r="A10" s="18" t="s">
        <v>13</v>
      </c>
      <c r="B10" s="23" t="s">
        <v>9</v>
      </c>
      <c r="C10" s="2" t="s">
        <v>10</v>
      </c>
      <c r="D10" s="71">
        <v>2.45</v>
      </c>
      <c r="E10" s="72">
        <v>40909</v>
      </c>
      <c r="F10" s="72">
        <v>41090</v>
      </c>
      <c r="G10" s="73" t="s">
        <v>116</v>
      </c>
      <c r="H10" s="10" t="s">
        <v>113</v>
      </c>
      <c r="I10" s="10" t="s">
        <v>120</v>
      </c>
      <c r="J10" s="22"/>
      <c r="K10" s="6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</row>
    <row r="11" spans="1:24" ht="31.5" customHeight="1">
      <c r="A11" s="18" t="s">
        <v>13</v>
      </c>
      <c r="B11" s="23" t="s">
        <v>9</v>
      </c>
      <c r="C11" s="2" t="s">
        <v>10</v>
      </c>
      <c r="D11" s="71">
        <v>2.59</v>
      </c>
      <c r="E11" s="72">
        <v>41091</v>
      </c>
      <c r="F11" s="72">
        <v>41152</v>
      </c>
      <c r="G11" s="73" t="s">
        <v>116</v>
      </c>
      <c r="H11" s="10" t="s">
        <v>113</v>
      </c>
      <c r="I11" s="10" t="s">
        <v>120</v>
      </c>
      <c r="J11" s="22"/>
      <c r="K11" s="6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</row>
    <row r="12" spans="1:24" ht="33.75" customHeight="1" thickBot="1">
      <c r="A12" s="18" t="s">
        <v>13</v>
      </c>
      <c r="B12" s="25" t="s">
        <v>9</v>
      </c>
      <c r="C12" s="24" t="s">
        <v>10</v>
      </c>
      <c r="D12" s="74">
        <v>2.74</v>
      </c>
      <c r="E12" s="75">
        <v>41153</v>
      </c>
      <c r="F12" s="75">
        <v>41274</v>
      </c>
      <c r="G12" s="76" t="s">
        <v>116</v>
      </c>
      <c r="H12" s="77" t="s">
        <v>113</v>
      </c>
      <c r="I12" s="77" t="s">
        <v>120</v>
      </c>
      <c r="J12" s="78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</row>
    <row r="13" ht="12" customHeight="1" thickTop="1"/>
  </sheetData>
  <sheetProtection/>
  <mergeCells count="1">
    <mergeCell ref="A4:J4"/>
  </mergeCells>
  <dataValidations count="2">
    <dataValidation type="decimal" allowBlank="1" showInputMessage="1" showErrorMessage="1" sqref="D8:D12">
      <formula1>-99999999999999900000</formula1>
      <formula2>9999999999999990000</formula2>
    </dataValidation>
    <dataValidation type="date" allowBlank="1" showInputMessage="1" showErrorMessage="1" sqref="E8:F12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2"/>
  <sheetViews>
    <sheetView tabSelected="1" zoomScalePageLayoutView="0" workbookViewId="0" topLeftCell="A31">
      <selection activeCell="E38" sqref="E38"/>
    </sheetView>
  </sheetViews>
  <sheetFormatPr defaultColWidth="9.140625" defaultRowHeight="15"/>
  <cols>
    <col min="1" max="1" width="8.8515625" style="1" customWidth="1"/>
    <col min="2" max="2" width="67.7109375" style="1" customWidth="1"/>
    <col min="3" max="3" width="17.00390625" style="1" customWidth="1"/>
    <col min="4" max="4" width="25.421875" style="1" customWidth="1"/>
    <col min="5" max="5" width="22.7109375" style="1" customWidth="1"/>
    <col min="6" max="16384" width="9.140625" style="1" customWidth="1"/>
  </cols>
  <sheetData>
    <row r="1" spans="2:5" ht="33.75">
      <c r="B1" s="15" t="s">
        <v>111</v>
      </c>
      <c r="D1" s="28"/>
      <c r="E1" s="28" t="s">
        <v>122</v>
      </c>
    </row>
    <row r="3" spans="1:13" ht="36.75" customHeight="1">
      <c r="A3" s="105" t="s">
        <v>137</v>
      </c>
      <c r="B3" s="106"/>
      <c r="C3" s="106"/>
      <c r="D3" s="106"/>
      <c r="E3" s="108"/>
      <c r="F3" s="7"/>
      <c r="G3" s="7"/>
      <c r="H3" s="7"/>
      <c r="I3" s="7"/>
      <c r="J3" s="7"/>
      <c r="K3" s="7"/>
      <c r="L3" s="7"/>
      <c r="M3" s="7"/>
    </row>
    <row r="4" spans="1:13" ht="12" thickBot="1">
      <c r="A4" s="27"/>
      <c r="B4" s="27"/>
      <c r="C4" s="27"/>
      <c r="D4" s="27"/>
      <c r="E4" s="6"/>
      <c r="F4" s="7"/>
      <c r="G4" s="7"/>
      <c r="H4" s="7"/>
      <c r="I4" s="7"/>
      <c r="J4" s="7"/>
      <c r="K4" s="7"/>
      <c r="L4" s="7"/>
      <c r="M4" s="7"/>
    </row>
    <row r="5" spans="1:13" ht="41.25" customHeight="1" thickBot="1" thickTop="1">
      <c r="A5" s="30" t="s">
        <v>0</v>
      </c>
      <c r="B5" s="31" t="s">
        <v>1</v>
      </c>
      <c r="C5" s="32" t="s">
        <v>2</v>
      </c>
      <c r="D5" s="33" t="s">
        <v>123</v>
      </c>
      <c r="E5" s="33" t="s">
        <v>138</v>
      </c>
      <c r="F5" s="61"/>
      <c r="G5" s="61"/>
      <c r="H5" s="7"/>
      <c r="I5" s="7"/>
      <c r="J5" s="7"/>
      <c r="K5" s="7"/>
      <c r="L5" s="7"/>
      <c r="M5" s="7"/>
    </row>
    <row r="6" spans="1:13" ht="12" thickBot="1">
      <c r="A6" s="34">
        <v>2</v>
      </c>
      <c r="B6" s="35">
        <v>3</v>
      </c>
      <c r="C6" s="36">
        <v>4</v>
      </c>
      <c r="D6" s="37">
        <v>5</v>
      </c>
      <c r="E6" s="37">
        <v>6</v>
      </c>
      <c r="F6" s="61"/>
      <c r="G6" s="61"/>
      <c r="H6" s="7"/>
      <c r="I6" s="7"/>
      <c r="J6" s="7"/>
      <c r="K6" s="7"/>
      <c r="L6" s="7"/>
      <c r="M6" s="7"/>
    </row>
    <row r="7" spans="1:7" ht="30" customHeight="1">
      <c r="A7" s="39" t="s">
        <v>8</v>
      </c>
      <c r="B7" s="40" t="s">
        <v>36</v>
      </c>
      <c r="C7" s="41" t="s">
        <v>37</v>
      </c>
      <c r="D7" s="42" t="s">
        <v>121</v>
      </c>
      <c r="E7" s="42" t="s">
        <v>121</v>
      </c>
      <c r="F7" s="1" t="s">
        <v>141</v>
      </c>
      <c r="G7" s="62"/>
    </row>
    <row r="8" spans="1:7" ht="15.75" customHeight="1">
      <c r="A8" s="43" t="s">
        <v>14</v>
      </c>
      <c r="B8" s="44" t="s">
        <v>38</v>
      </c>
      <c r="C8" s="45" t="s">
        <v>39</v>
      </c>
      <c r="D8" s="46">
        <v>272.25866508164904</v>
      </c>
      <c r="E8" s="46">
        <f>E44*'[3]расчет тарифа '!$D$33</f>
        <v>682.5666000000002</v>
      </c>
      <c r="F8" s="62"/>
      <c r="G8" s="104"/>
    </row>
    <row r="9" spans="1:7" ht="22.5">
      <c r="A9" s="43" t="s">
        <v>15</v>
      </c>
      <c r="B9" s="44" t="s">
        <v>40</v>
      </c>
      <c r="C9" s="45" t="s">
        <v>39</v>
      </c>
      <c r="D9" s="47">
        <v>269.5630133665085</v>
      </c>
      <c r="E9" s="103">
        <f>SUM(E10,E11,E14,E24,E25,E26,E27,E28,E31,E34,E40)</f>
        <v>1415.286793731155</v>
      </c>
      <c r="F9" s="62"/>
      <c r="G9" s="62"/>
    </row>
    <row r="10" spans="1:7" ht="22.5">
      <c r="A10" s="43" t="s">
        <v>18</v>
      </c>
      <c r="B10" s="48" t="s">
        <v>41</v>
      </c>
      <c r="C10" s="45" t="s">
        <v>39</v>
      </c>
      <c r="D10" s="46"/>
      <c r="E10" s="46"/>
      <c r="F10" s="62"/>
      <c r="G10" s="62"/>
    </row>
    <row r="11" spans="1:7" ht="22.5">
      <c r="A11" s="39" t="s">
        <v>19</v>
      </c>
      <c r="B11" s="48" t="s">
        <v>42</v>
      </c>
      <c r="C11" s="45" t="s">
        <v>39</v>
      </c>
      <c r="D11" s="46">
        <v>7.481057094561206</v>
      </c>
      <c r="E11" s="46">
        <f>'[3]Показатели фин.хоз.'!G15</f>
        <v>15.864963209662633</v>
      </c>
      <c r="F11" s="62"/>
      <c r="G11" s="62"/>
    </row>
    <row r="12" spans="1:7" ht="11.25">
      <c r="A12" s="39" t="s">
        <v>43</v>
      </c>
      <c r="B12" s="49" t="s">
        <v>44</v>
      </c>
      <c r="C12" s="45" t="s">
        <v>45</v>
      </c>
      <c r="D12" s="46">
        <v>1586.01</v>
      </c>
      <c r="E12" s="46">
        <f>E11/E13*1000</f>
        <v>1490.8858622499029</v>
      </c>
      <c r="F12" s="62"/>
      <c r="G12" s="62"/>
    </row>
    <row r="13" spans="1:7" ht="11.25">
      <c r="A13" s="39" t="s">
        <v>46</v>
      </c>
      <c r="B13" s="49" t="s">
        <v>47</v>
      </c>
      <c r="C13" s="45" t="s">
        <v>48</v>
      </c>
      <c r="D13" s="46">
        <v>4.716526107623675</v>
      </c>
      <c r="E13" s="46">
        <f>'[3]Показатели фин.хоз.'!G17</f>
        <v>10.641299653697663</v>
      </c>
      <c r="F13" s="62"/>
      <c r="G13" s="62"/>
    </row>
    <row r="14" spans="1:5" ht="11.25">
      <c r="A14" s="39" t="s">
        <v>20</v>
      </c>
      <c r="B14" s="48" t="s">
        <v>49</v>
      </c>
      <c r="C14" s="45" t="s">
        <v>39</v>
      </c>
      <c r="D14" s="46"/>
      <c r="E14" s="46"/>
    </row>
    <row r="15" spans="1:5" ht="11.25">
      <c r="A15" s="39" t="s">
        <v>50</v>
      </c>
      <c r="B15" s="49" t="s">
        <v>51</v>
      </c>
      <c r="C15" s="45" t="s">
        <v>52</v>
      </c>
      <c r="D15" s="47">
        <v>0</v>
      </c>
      <c r="E15" s="47"/>
    </row>
    <row r="16" spans="1:5" ht="11.25">
      <c r="A16" s="39" t="s">
        <v>53</v>
      </c>
      <c r="B16" s="50" t="s">
        <v>54</v>
      </c>
      <c r="C16" s="45" t="s">
        <v>52</v>
      </c>
      <c r="D16" s="46"/>
      <c r="E16" s="46"/>
    </row>
    <row r="17" spans="1:5" ht="11.25">
      <c r="A17" s="39" t="s">
        <v>55</v>
      </c>
      <c r="B17" s="50" t="s">
        <v>56</v>
      </c>
      <c r="C17" s="45" t="s">
        <v>52</v>
      </c>
      <c r="D17" s="46"/>
      <c r="E17" s="46"/>
    </row>
    <row r="18" spans="1:5" ht="11.25">
      <c r="A18" s="39" t="s">
        <v>57</v>
      </c>
      <c r="B18" s="50" t="s">
        <v>58</v>
      </c>
      <c r="C18" s="45" t="s">
        <v>52</v>
      </c>
      <c r="D18" s="46"/>
      <c r="E18" s="46"/>
    </row>
    <row r="19" spans="1:5" ht="11.25">
      <c r="A19" s="39" t="s">
        <v>59</v>
      </c>
      <c r="B19" s="50" t="s">
        <v>60</v>
      </c>
      <c r="C19" s="45" t="s">
        <v>52</v>
      </c>
      <c r="D19" s="46"/>
      <c r="E19" s="46"/>
    </row>
    <row r="20" spans="1:5" ht="11.25">
      <c r="A20" s="39" t="s">
        <v>61</v>
      </c>
      <c r="B20" s="50" t="s">
        <v>62</v>
      </c>
      <c r="C20" s="45" t="s">
        <v>52</v>
      </c>
      <c r="D20" s="46"/>
      <c r="E20" s="46"/>
    </row>
    <row r="21" spans="1:5" ht="11.25">
      <c r="A21" s="39" t="s">
        <v>63</v>
      </c>
      <c r="B21" s="50" t="s">
        <v>64</v>
      </c>
      <c r="C21" s="45" t="s">
        <v>52</v>
      </c>
      <c r="D21" s="46"/>
      <c r="E21" s="46"/>
    </row>
    <row r="22" spans="1:5" ht="11.25">
      <c r="A22" s="39" t="s">
        <v>65</v>
      </c>
      <c r="B22" s="50" t="s">
        <v>66</v>
      </c>
      <c r="C22" s="45" t="s">
        <v>52</v>
      </c>
      <c r="D22" s="46"/>
      <c r="E22" s="46"/>
    </row>
    <row r="23" spans="1:5" ht="11.25">
      <c r="A23" s="39" t="s">
        <v>67</v>
      </c>
      <c r="B23" s="50" t="s">
        <v>68</v>
      </c>
      <c r="C23" s="45" t="s">
        <v>52</v>
      </c>
      <c r="D23" s="46"/>
      <c r="E23" s="46"/>
    </row>
    <row r="24" spans="1:5" ht="11.25">
      <c r="A24" s="39" t="s">
        <v>21</v>
      </c>
      <c r="B24" s="48" t="s">
        <v>69</v>
      </c>
      <c r="C24" s="45" t="s">
        <v>39</v>
      </c>
      <c r="D24" s="46">
        <v>56.73433251138522</v>
      </c>
      <c r="E24" s="46">
        <f>'[3]Показатели фин.хоз.'!G28</f>
        <v>255.78704565956232</v>
      </c>
    </row>
    <row r="25" spans="1:5" ht="11.25">
      <c r="A25" s="39" t="s">
        <v>22</v>
      </c>
      <c r="B25" s="48" t="s">
        <v>70</v>
      </c>
      <c r="C25" s="45" t="s">
        <v>39</v>
      </c>
      <c r="D25" s="46">
        <v>20.027040403861218</v>
      </c>
      <c r="E25" s="46">
        <f>'[3]Показатели фин.хоз.'!G29</f>
        <v>67.32315041759679</v>
      </c>
    </row>
    <row r="26" spans="1:5" ht="11.25">
      <c r="A26" s="39" t="s">
        <v>23</v>
      </c>
      <c r="B26" s="48" t="s">
        <v>71</v>
      </c>
      <c r="C26" s="45" t="s">
        <v>39</v>
      </c>
      <c r="D26" s="46">
        <v>5.9210120943795825</v>
      </c>
      <c r="E26" s="46">
        <f>'[3]Показатели фин.хоз.'!G30</f>
        <v>115.31534085064652</v>
      </c>
    </row>
    <row r="27" spans="1:5" ht="11.25">
      <c r="A27" s="39" t="s">
        <v>24</v>
      </c>
      <c r="B27" s="48" t="s">
        <v>72</v>
      </c>
      <c r="C27" s="45" t="s">
        <v>39</v>
      </c>
      <c r="D27" s="46"/>
      <c r="E27" s="46"/>
    </row>
    <row r="28" spans="1:5" ht="11.25">
      <c r="A28" s="39" t="s">
        <v>73</v>
      </c>
      <c r="B28" s="48" t="s">
        <v>114</v>
      </c>
      <c r="C28" s="45" t="s">
        <v>39</v>
      </c>
      <c r="D28" s="46">
        <v>76.0297521505983</v>
      </c>
      <c r="E28" s="46">
        <f>'[3]Показатели фин.хоз.'!G32</f>
        <v>395.320809241754</v>
      </c>
    </row>
    <row r="29" spans="1:5" ht="11.25">
      <c r="A29" s="39" t="s">
        <v>74</v>
      </c>
      <c r="B29" s="48" t="s">
        <v>69</v>
      </c>
      <c r="C29" s="45" t="s">
        <v>39</v>
      </c>
      <c r="D29" s="46">
        <v>9.45572208523087</v>
      </c>
      <c r="E29" s="46">
        <f>'[3]Показатели фин.хоз.'!G33</f>
        <v>42.631174276593725</v>
      </c>
    </row>
    <row r="30" spans="1:5" ht="11.25">
      <c r="A30" s="39" t="s">
        <v>75</v>
      </c>
      <c r="B30" s="48" t="s">
        <v>76</v>
      </c>
      <c r="C30" s="45" t="s">
        <v>39</v>
      </c>
      <c r="D30" s="46">
        <v>3.337840067310203</v>
      </c>
      <c r="E30" s="46">
        <f>'[3]Показатели фин.хоз.'!G34</f>
        <v>11.220525069599468</v>
      </c>
    </row>
    <row r="31" spans="1:5" ht="11.25">
      <c r="A31" s="39" t="s">
        <v>77</v>
      </c>
      <c r="B31" s="48" t="s">
        <v>115</v>
      </c>
      <c r="C31" s="45" t="s">
        <v>39</v>
      </c>
      <c r="D31" s="46">
        <v>15.962521037442718</v>
      </c>
      <c r="E31" s="46">
        <f>'[3]Показатели фин.хоз.'!G35</f>
        <v>126.95609542208814</v>
      </c>
    </row>
    <row r="32" spans="1:5" ht="11.25">
      <c r="A32" s="39" t="s">
        <v>78</v>
      </c>
      <c r="B32" s="48" t="s">
        <v>69</v>
      </c>
      <c r="C32" s="45" t="s">
        <v>39</v>
      </c>
      <c r="D32" s="46">
        <v>4.23006807492232</v>
      </c>
      <c r="E32" s="46">
        <f>'[3]Показатели фин.хоз.'!G36</f>
        <v>39.48334567626941</v>
      </c>
    </row>
    <row r="33" spans="1:5" ht="11.25">
      <c r="A33" s="39" t="s">
        <v>79</v>
      </c>
      <c r="B33" s="48" t="s">
        <v>76</v>
      </c>
      <c r="C33" s="45" t="s">
        <v>39</v>
      </c>
      <c r="D33" s="46">
        <v>1.2690204224766959</v>
      </c>
      <c r="E33" s="46">
        <f>'[3]Показатели фин.хоз.'!G37</f>
        <v>7.38338564146238</v>
      </c>
    </row>
    <row r="34" spans="1:5" ht="11.25">
      <c r="A34" s="39" t="s">
        <v>80</v>
      </c>
      <c r="B34" s="48" t="s">
        <v>81</v>
      </c>
      <c r="C34" s="45" t="s">
        <v>39</v>
      </c>
      <c r="D34" s="46">
        <v>87.4072980742803</v>
      </c>
      <c r="E34" s="46">
        <f>'[3]Показатели фин.хоз.'!G38</f>
        <v>438.7193889298446</v>
      </c>
    </row>
    <row r="35" spans="1:5" ht="11.25">
      <c r="A35" s="43" t="s">
        <v>82</v>
      </c>
      <c r="B35" s="48" t="s">
        <v>83</v>
      </c>
      <c r="C35" s="45" t="s">
        <v>39</v>
      </c>
      <c r="D35" s="46">
        <v>23.439487311574943</v>
      </c>
      <c r="E35" s="46">
        <f>'[3]Показатели фин.хоз.'!G39</f>
        <v>115.60919285268551</v>
      </c>
    </row>
    <row r="36" spans="1:5" ht="11.25">
      <c r="A36" s="43" t="s">
        <v>84</v>
      </c>
      <c r="B36" s="48" t="s">
        <v>85</v>
      </c>
      <c r="C36" s="45" t="s">
        <v>39</v>
      </c>
      <c r="D36" s="46">
        <v>47.27861042615435</v>
      </c>
      <c r="E36" s="46">
        <f>'[3]Показатели фин.хоз.'!G40</f>
        <v>255.78704565956232</v>
      </c>
    </row>
    <row r="37" spans="1:5" ht="11.25">
      <c r="A37" s="43" t="s">
        <v>86</v>
      </c>
      <c r="B37" s="48" t="s">
        <v>87</v>
      </c>
      <c r="C37" s="45" t="s">
        <v>39</v>
      </c>
      <c r="D37" s="46">
        <v>21.6871134581549</v>
      </c>
      <c r="E37" s="46">
        <f>'[3]Показатели фин.хоз.'!G41</f>
        <v>30.757856000000004</v>
      </c>
    </row>
    <row r="38" spans="1:5" ht="11.25">
      <c r="A38" s="43" t="s">
        <v>88</v>
      </c>
      <c r="B38" s="48" t="s">
        <v>89</v>
      </c>
      <c r="C38" s="45" t="s">
        <v>90</v>
      </c>
      <c r="D38" s="46">
        <v>1</v>
      </c>
      <c r="E38" s="46">
        <f>'[3]Показатели фин.хоз.'!G42</f>
        <v>1</v>
      </c>
    </row>
    <row r="39" spans="1:5" ht="11.25">
      <c r="A39" s="43" t="s">
        <v>91</v>
      </c>
      <c r="B39" s="48" t="s">
        <v>92</v>
      </c>
      <c r="C39" s="45" t="s">
        <v>39</v>
      </c>
      <c r="D39" s="46">
        <v>16.689200336551014</v>
      </c>
      <c r="E39" s="46">
        <f>'[3]Показатели фин.хоз.'!G43</f>
        <v>67.32315041759679</v>
      </c>
    </row>
    <row r="40" spans="1:5" ht="33.75">
      <c r="A40" s="43" t="s">
        <v>93</v>
      </c>
      <c r="B40" s="48" t="s">
        <v>94</v>
      </c>
      <c r="C40" s="45" t="s">
        <v>39</v>
      </c>
      <c r="D40" s="46"/>
      <c r="E40" s="46"/>
    </row>
    <row r="41" spans="1:5" ht="22.5">
      <c r="A41" s="43" t="s">
        <v>16</v>
      </c>
      <c r="B41" s="44" t="s">
        <v>95</v>
      </c>
      <c r="C41" s="45" t="s">
        <v>39</v>
      </c>
      <c r="D41" s="51">
        <v>2.7</v>
      </c>
      <c r="E41" s="51">
        <f>'[3]Показатели фин.хоз.'!$G$45</f>
        <v>-732.715565422088</v>
      </c>
    </row>
    <row r="42" spans="1:5" ht="45">
      <c r="A42" s="43" t="s">
        <v>17</v>
      </c>
      <c r="B42" s="44" t="s">
        <v>139</v>
      </c>
      <c r="C42" s="45" t="s">
        <v>39</v>
      </c>
      <c r="D42" s="51">
        <v>2.2500000000000004</v>
      </c>
      <c r="E42" s="51">
        <f>'[3]Показатели фин.хоз.'!G46</f>
        <v>40.73666146260735</v>
      </c>
    </row>
    <row r="43" spans="1:5" ht="22.5">
      <c r="A43" s="43" t="s">
        <v>26</v>
      </c>
      <c r="B43" s="44" t="s">
        <v>96</v>
      </c>
      <c r="C43" s="45" t="s">
        <v>39</v>
      </c>
      <c r="D43" s="52">
        <v>0</v>
      </c>
      <c r="E43" s="52">
        <f>'[3]Показатели фин.хоз.'!G47</f>
        <v>0</v>
      </c>
    </row>
    <row r="44" spans="1:5" ht="11.25">
      <c r="A44" s="43" t="s">
        <v>27</v>
      </c>
      <c r="B44" s="44" t="s">
        <v>97</v>
      </c>
      <c r="C44" s="45" t="s">
        <v>98</v>
      </c>
      <c r="D44" s="53">
        <v>70.621</v>
      </c>
      <c r="E44" s="53">
        <f>'[3]Показатели фин.хоз.'!G48</f>
        <v>265.516</v>
      </c>
    </row>
    <row r="45" spans="1:5" ht="22.5">
      <c r="A45" s="43" t="s">
        <v>28</v>
      </c>
      <c r="B45" s="44" t="s">
        <v>99</v>
      </c>
      <c r="C45" s="45" t="s">
        <v>98</v>
      </c>
      <c r="D45" s="52"/>
      <c r="E45" s="52"/>
    </row>
    <row r="46" spans="1:12" ht="36" customHeight="1">
      <c r="A46" s="43" t="s">
        <v>29</v>
      </c>
      <c r="B46" s="44" t="s">
        <v>100</v>
      </c>
      <c r="C46" s="45" t="s">
        <v>98</v>
      </c>
      <c r="D46" s="53">
        <v>70.621</v>
      </c>
      <c r="E46" s="53">
        <f>'[3]Показатели фин.хоз.'!G50</f>
        <v>265.516</v>
      </c>
      <c r="F46" s="109" t="s">
        <v>140</v>
      </c>
      <c r="G46" s="110"/>
      <c r="H46" s="110"/>
      <c r="I46" s="110"/>
      <c r="J46" s="111"/>
      <c r="K46" s="111"/>
      <c r="L46" s="111"/>
    </row>
    <row r="47" spans="1:5" ht="22.5">
      <c r="A47" s="43" t="s">
        <v>30</v>
      </c>
      <c r="B47" s="54" t="s">
        <v>101</v>
      </c>
      <c r="C47" s="45" t="s">
        <v>102</v>
      </c>
      <c r="D47" s="52">
        <v>10.9</v>
      </c>
      <c r="E47" s="52">
        <f>'[3]Показатели фин.хоз.'!G51</f>
        <v>12.899999999999999</v>
      </c>
    </row>
    <row r="48" spans="1:5" ht="22.5">
      <c r="A48" s="43" t="s">
        <v>31</v>
      </c>
      <c r="B48" s="54" t="s">
        <v>103</v>
      </c>
      <c r="C48" s="45" t="s">
        <v>102</v>
      </c>
      <c r="D48" s="52">
        <v>0.5</v>
      </c>
      <c r="E48" s="52">
        <f>'[3]Показатели фин.хоз.'!G52</f>
        <v>0.5</v>
      </c>
    </row>
    <row r="49" spans="1:5" ht="11.25">
      <c r="A49" s="43" t="s">
        <v>32</v>
      </c>
      <c r="B49" s="54" t="s">
        <v>104</v>
      </c>
      <c r="C49" s="45" t="s">
        <v>105</v>
      </c>
      <c r="D49" s="52">
        <v>1</v>
      </c>
      <c r="E49" s="52">
        <f>'[3]Показатели фин.хоз.'!G53</f>
        <v>1</v>
      </c>
    </row>
    <row r="50" spans="1:5" ht="11.25">
      <c r="A50" s="43" t="s">
        <v>33</v>
      </c>
      <c r="B50" s="54" t="s">
        <v>106</v>
      </c>
      <c r="C50" s="45" t="s">
        <v>105</v>
      </c>
      <c r="D50" s="52"/>
      <c r="E50" s="53"/>
    </row>
    <row r="51" spans="1:5" ht="11.25">
      <c r="A51" s="43" t="s">
        <v>34</v>
      </c>
      <c r="B51" s="55" t="s">
        <v>107</v>
      </c>
      <c r="C51" s="56" t="s">
        <v>90</v>
      </c>
      <c r="D51" s="52">
        <v>6</v>
      </c>
      <c r="E51" s="52">
        <f>'[3]Показатели фин.хоз.'!G55</f>
        <v>6</v>
      </c>
    </row>
    <row r="52" spans="1:5" ht="12" thickBot="1">
      <c r="A52" s="57" t="s">
        <v>35</v>
      </c>
      <c r="B52" s="58" t="s">
        <v>25</v>
      </c>
      <c r="C52" s="26"/>
      <c r="D52" s="59"/>
      <c r="E52" s="59"/>
    </row>
    <row r="53" ht="12" thickTop="1"/>
  </sheetData>
  <sheetProtection/>
  <mergeCells count="2">
    <mergeCell ref="A3:E3"/>
    <mergeCell ref="F46:L46"/>
  </mergeCells>
  <dataValidations count="2">
    <dataValidation type="textLength" operator="lessThanOrEqual" allowBlank="1" showInputMessage="1" showErrorMessage="1" sqref="D52:E52">
      <formula1>300</formula1>
    </dataValidation>
    <dataValidation type="decimal" allowBlank="1" showInputMessage="1" showErrorMessage="1" sqref="D8:E51">
      <formula1>-999999999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13" t="s">
        <v>124</v>
      </c>
      <c r="C1" s="64" t="s">
        <v>112</v>
      </c>
    </row>
    <row r="3" spans="1:3" ht="11.25">
      <c r="A3" s="14" t="s">
        <v>108</v>
      </c>
      <c r="B3" s="29"/>
      <c r="C3" s="80" t="s">
        <v>125</v>
      </c>
    </row>
    <row r="4" spans="1:3" ht="11.25" customHeight="1">
      <c r="A4" s="14" t="s">
        <v>109</v>
      </c>
      <c r="B4" s="81"/>
      <c r="C4" s="60" t="s">
        <v>126</v>
      </c>
    </row>
    <row r="5" spans="1:3" ht="11.25">
      <c r="A5" s="82"/>
      <c r="B5" s="82"/>
      <c r="C5" s="83"/>
    </row>
    <row r="6" ht="11.25">
      <c r="C6" s="79" t="s">
        <v>134</v>
      </c>
    </row>
    <row r="7" spans="1:17" ht="38.25" customHeight="1">
      <c r="A7" s="112" t="s">
        <v>127</v>
      </c>
      <c r="B7" s="113"/>
      <c r="C7" s="114"/>
      <c r="D7" s="16"/>
      <c r="E7" s="16"/>
      <c r="F7" s="16"/>
      <c r="G7" s="16"/>
      <c r="H7" s="16"/>
      <c r="I7" s="16"/>
      <c r="J7" s="7"/>
      <c r="K7" s="7"/>
      <c r="L7" s="7"/>
      <c r="M7" s="7"/>
      <c r="N7" s="7"/>
      <c r="O7" s="7"/>
      <c r="P7" s="7"/>
      <c r="Q7" s="7"/>
    </row>
    <row r="8" spans="1:17" ht="12" thickBot="1">
      <c r="A8" s="27"/>
      <c r="B8" s="27"/>
      <c r="C8" s="27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</row>
    <row r="9" spans="1:17" ht="23.25" thickBot="1">
      <c r="A9" s="84" t="s">
        <v>0</v>
      </c>
      <c r="B9" s="85" t="s">
        <v>1</v>
      </c>
      <c r="C9" s="86" t="s">
        <v>3</v>
      </c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</row>
    <row r="10" spans="1:17" ht="12" thickBot="1">
      <c r="A10" s="87">
        <v>1</v>
      </c>
      <c r="B10" s="88">
        <f>A10+1</f>
        <v>2</v>
      </c>
      <c r="C10" s="89">
        <f>B10+1</f>
        <v>3</v>
      </c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7"/>
      <c r="Q10" s="7"/>
    </row>
    <row r="11" spans="1:17" ht="22.5">
      <c r="A11" s="90">
        <v>1</v>
      </c>
      <c r="B11" s="91" t="s">
        <v>128</v>
      </c>
      <c r="C11" s="92">
        <v>0</v>
      </c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7"/>
      <c r="Q11" s="7"/>
    </row>
    <row r="12" spans="1:3" ht="22.5">
      <c r="A12" s="93">
        <v>2</v>
      </c>
      <c r="B12" s="91" t="s">
        <v>129</v>
      </c>
      <c r="C12" s="92">
        <v>0</v>
      </c>
    </row>
    <row r="13" spans="1:3" ht="22.5">
      <c r="A13" s="94">
        <v>3</v>
      </c>
      <c r="B13" s="12" t="s">
        <v>130</v>
      </c>
      <c r="C13" s="95">
        <v>0</v>
      </c>
    </row>
    <row r="14" spans="1:3" ht="33.75">
      <c r="A14" s="94">
        <v>4</v>
      </c>
      <c r="B14" s="12" t="s">
        <v>131</v>
      </c>
      <c r="C14" s="95">
        <v>0</v>
      </c>
    </row>
    <row r="15" spans="1:3" ht="22.5">
      <c r="A15" s="96">
        <v>5</v>
      </c>
      <c r="B15" s="97" t="s">
        <v>132</v>
      </c>
      <c r="C15" s="95">
        <v>0</v>
      </c>
    </row>
    <row r="16" spans="1:3" ht="23.25" thickBot="1">
      <c r="A16" s="98">
        <v>6</v>
      </c>
      <c r="B16" s="99" t="s">
        <v>133</v>
      </c>
      <c r="C16" s="100">
        <v>0</v>
      </c>
    </row>
    <row r="17" spans="1:3" ht="11.25">
      <c r="A17" s="101"/>
      <c r="B17" s="102"/>
      <c r="C17" s="11"/>
    </row>
    <row r="21" spans="2:3" ht="11.25">
      <c r="B21" s="115"/>
      <c r="C21" s="115"/>
    </row>
    <row r="22" spans="2:3" ht="11.25">
      <c r="B22" s="115"/>
      <c r="C22" s="115"/>
    </row>
  </sheetData>
  <sheetProtection/>
  <mergeCells count="2">
    <mergeCell ref="A7:C7"/>
    <mergeCell ref="B21:C22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13" t="s">
        <v>142</v>
      </c>
      <c r="D1" s="64" t="s">
        <v>112</v>
      </c>
    </row>
    <row r="3" s="15" customFormat="1" ht="11.25"/>
    <row r="4" spans="1:20" ht="39.75" customHeight="1">
      <c r="A4" s="116"/>
      <c r="B4" s="112" t="s">
        <v>143</v>
      </c>
      <c r="C4" s="113"/>
      <c r="D4" s="114"/>
      <c r="E4" s="16"/>
      <c r="F4" s="16"/>
      <c r="G4" s="16"/>
      <c r="H4" s="16"/>
      <c r="I4" s="16"/>
      <c r="J4" s="16"/>
      <c r="K4" s="16"/>
      <c r="L4" s="16"/>
      <c r="M4" s="7"/>
      <c r="N4" s="7"/>
      <c r="O4" s="7"/>
      <c r="P4" s="7"/>
      <c r="Q4" s="7"/>
      <c r="R4" s="7"/>
      <c r="S4" s="7"/>
      <c r="T4" s="7"/>
    </row>
    <row r="5" spans="1:20" ht="12" thickBot="1">
      <c r="A5" s="116"/>
      <c r="B5" s="27"/>
      <c r="C5" s="27"/>
      <c r="D5" s="27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</row>
    <row r="6" spans="1:20" ht="23.25" customHeight="1" thickBot="1">
      <c r="A6" s="117" t="s">
        <v>144</v>
      </c>
      <c r="B6" s="84" t="s">
        <v>0</v>
      </c>
      <c r="C6" s="85" t="s">
        <v>1</v>
      </c>
      <c r="D6" s="86" t="s">
        <v>145</v>
      </c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7"/>
    </row>
    <row r="7" spans="1:20" ht="12" thickBot="1">
      <c r="A7" s="118"/>
      <c r="B7" s="119">
        <v>1</v>
      </c>
      <c r="C7" s="88">
        <f>B7+1</f>
        <v>2</v>
      </c>
      <c r="D7" s="89">
        <f>C7+1</f>
        <v>3</v>
      </c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</row>
    <row r="8" spans="1:4" ht="33.75">
      <c r="A8" s="120" t="s">
        <v>146</v>
      </c>
      <c r="B8" s="121">
        <v>1</v>
      </c>
      <c r="C8" s="91" t="s">
        <v>147</v>
      </c>
      <c r="D8" s="122">
        <v>0</v>
      </c>
    </row>
    <row r="9" spans="1:4" ht="33.75">
      <c r="A9" s="123" t="s">
        <v>148</v>
      </c>
      <c r="B9" s="121">
        <v>2</v>
      </c>
      <c r="C9" s="91" t="s">
        <v>149</v>
      </c>
      <c r="D9" s="124">
        <f>SUM(D10:D16)</f>
        <v>0</v>
      </c>
    </row>
    <row r="10" spans="1:4" ht="11.25">
      <c r="A10" s="123"/>
      <c r="B10" s="121" t="s">
        <v>150</v>
      </c>
      <c r="C10" s="125" t="s">
        <v>151</v>
      </c>
      <c r="D10" s="92">
        <v>0</v>
      </c>
    </row>
    <row r="11" spans="1:4" ht="11.25">
      <c r="A11" s="123"/>
      <c r="B11" s="121" t="s">
        <v>152</v>
      </c>
      <c r="C11" s="125" t="s">
        <v>153</v>
      </c>
      <c r="D11" s="92">
        <v>0</v>
      </c>
    </row>
    <row r="12" spans="1:4" ht="11.25">
      <c r="A12" s="123"/>
      <c r="B12" s="121" t="s">
        <v>154</v>
      </c>
      <c r="C12" s="125" t="s">
        <v>155</v>
      </c>
      <c r="D12" s="92">
        <v>0</v>
      </c>
    </row>
    <row r="13" spans="1:4" ht="11.25">
      <c r="A13" s="123"/>
      <c r="B13" s="121" t="s">
        <v>156</v>
      </c>
      <c r="C13" s="125" t="s">
        <v>157</v>
      </c>
      <c r="D13" s="92">
        <v>0</v>
      </c>
    </row>
    <row r="14" spans="1:4" ht="11.25">
      <c r="A14" s="123"/>
      <c r="B14" s="121" t="s">
        <v>158</v>
      </c>
      <c r="C14" s="125" t="s">
        <v>159</v>
      </c>
      <c r="D14" s="92">
        <v>0</v>
      </c>
    </row>
    <row r="15" spans="1:4" ht="11.25">
      <c r="A15" s="123"/>
      <c r="B15" s="121" t="s">
        <v>160</v>
      </c>
      <c r="C15" s="125" t="s">
        <v>161</v>
      </c>
      <c r="D15" s="92">
        <v>0</v>
      </c>
    </row>
    <row r="16" spans="1:4" ht="11.25">
      <c r="A16" s="123"/>
      <c r="B16" s="121" t="s">
        <v>162</v>
      </c>
      <c r="C16" s="125" t="s">
        <v>163</v>
      </c>
      <c r="D16" s="92">
        <v>0</v>
      </c>
    </row>
    <row r="17" spans="1:4" ht="56.25">
      <c r="A17" s="123" t="s">
        <v>164</v>
      </c>
      <c r="B17" s="121" t="s">
        <v>15</v>
      </c>
      <c r="C17" s="91" t="s">
        <v>165</v>
      </c>
      <c r="D17" s="124">
        <f>SUM(D18:D24)</f>
        <v>0</v>
      </c>
    </row>
    <row r="18" spans="1:4" ht="11.25">
      <c r="A18" s="123"/>
      <c r="B18" s="121" t="s">
        <v>18</v>
      </c>
      <c r="C18" s="125" t="s">
        <v>151</v>
      </c>
      <c r="D18" s="92">
        <v>0</v>
      </c>
    </row>
    <row r="19" spans="1:4" ht="11.25">
      <c r="A19" s="123"/>
      <c r="B19" s="121" t="s">
        <v>19</v>
      </c>
      <c r="C19" s="125" t="s">
        <v>153</v>
      </c>
      <c r="D19" s="92">
        <v>0</v>
      </c>
    </row>
    <row r="20" spans="1:4" ht="11.25">
      <c r="A20" s="123"/>
      <c r="B20" s="121" t="s">
        <v>20</v>
      </c>
      <c r="C20" s="125" t="s">
        <v>155</v>
      </c>
      <c r="D20" s="92">
        <v>0</v>
      </c>
    </row>
    <row r="21" spans="1:4" ht="11.25">
      <c r="A21" s="123"/>
      <c r="B21" s="121" t="s">
        <v>21</v>
      </c>
      <c r="C21" s="125" t="s">
        <v>157</v>
      </c>
      <c r="D21" s="92">
        <v>0</v>
      </c>
    </row>
    <row r="22" spans="1:4" ht="11.25">
      <c r="A22" s="123"/>
      <c r="B22" s="121" t="s">
        <v>22</v>
      </c>
      <c r="C22" s="125" t="s">
        <v>159</v>
      </c>
      <c r="D22" s="92">
        <v>0</v>
      </c>
    </row>
    <row r="23" spans="1:4" ht="11.25">
      <c r="A23" s="123"/>
      <c r="B23" s="121" t="s">
        <v>23</v>
      </c>
      <c r="C23" s="126" t="s">
        <v>161</v>
      </c>
      <c r="D23" s="92">
        <v>0</v>
      </c>
    </row>
    <row r="24" spans="1:4" ht="11.25">
      <c r="A24" s="123"/>
      <c r="B24" s="127" t="s">
        <v>24</v>
      </c>
      <c r="C24" s="126" t="s">
        <v>163</v>
      </c>
      <c r="D24" s="92">
        <v>0</v>
      </c>
    </row>
    <row r="25" spans="1:4" ht="12" thickBot="1">
      <c r="A25" s="128"/>
      <c r="B25" s="129" t="s">
        <v>16</v>
      </c>
      <c r="C25" s="130" t="s">
        <v>25</v>
      </c>
      <c r="D25" s="131">
        <v>0</v>
      </c>
    </row>
  </sheetData>
  <sheetProtection/>
  <mergeCells count="3">
    <mergeCell ref="B4:D4"/>
    <mergeCell ref="A9:A16"/>
    <mergeCell ref="A17:A24"/>
  </mergeCells>
  <dataValidations count="3">
    <dataValidation type="textLength" allowBlank="1" showInputMessage="1" showErrorMessage="1" sqref="D25">
      <formula1>0</formula1>
      <formula2>500</formula2>
    </dataValidation>
    <dataValidation type="whole" allowBlank="1" showInputMessage="1" showErrorMessage="1" sqref="D9:D24">
      <formula1>0</formula1>
      <formula2>999999999999</formula2>
    </dataValidation>
    <dataValidation type="decimal" allowBlank="1" showInputMessage="1" showErrorMessage="1" sqref="D8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2013-03-21T10:22:39Z</cp:lastPrinted>
  <dcterms:created xsi:type="dcterms:W3CDTF">2010-12-06T09:10:43Z</dcterms:created>
  <dcterms:modified xsi:type="dcterms:W3CDTF">2013-03-28T14:37:03Z</dcterms:modified>
  <cp:category/>
  <cp:version/>
  <cp:contentType/>
  <cp:contentStatus/>
</cp:coreProperties>
</file>